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0"/>
  </bookViews>
  <sheets>
    <sheet name=" бюджет" sheetId="1" r:id="rId1"/>
  </sheets>
  <definedNames/>
  <calcPr fullCalcOnLoad="1"/>
</workbook>
</file>

<file path=xl/sharedStrings.xml><?xml version="1.0" encoding="utf-8"?>
<sst xmlns="http://schemas.openxmlformats.org/spreadsheetml/2006/main" count="372" uniqueCount="123">
  <si>
    <t>Код статьи</t>
  </si>
  <si>
    <t>Код подстатьи</t>
  </si>
  <si>
    <t>Код элемента</t>
  </si>
  <si>
    <t>Код программы</t>
  </si>
  <si>
    <t>Код экономической классификации</t>
  </si>
  <si>
    <t>00</t>
  </si>
  <si>
    <t>000</t>
  </si>
  <si>
    <t>0000</t>
  </si>
  <si>
    <t>01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</si>
  <si>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</si>
  <si>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</si>
  <si>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</si>
  <si>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</si>
  <si>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</si>
  <si>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</si>
  <si>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</si>
  <si>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</si>
  <si>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>1</t>
  </si>
  <si>
    <t>06</t>
  </si>
  <si>
    <t>11</t>
  </si>
  <si>
    <t>12</t>
  </si>
  <si>
    <t>16</t>
  </si>
  <si>
    <t>030</t>
  </si>
  <si>
    <t>3</t>
  </si>
  <si>
    <t>130</t>
  </si>
  <si>
    <t>182</t>
  </si>
  <si>
    <t>10</t>
  </si>
  <si>
    <t>13</t>
  </si>
  <si>
    <t>14</t>
  </si>
  <si>
    <t>28</t>
  </si>
  <si>
    <t>КБК</t>
  </si>
  <si>
    <t>№ строки</t>
  </si>
  <si>
    <t>ДОХОДЫ ОТ ОКАЗАНИЯ ПЛАТНЫХ УСЛУГ И КОМПЕНСАЦИИ ЗАТРАТ ГОСУДАРСТВА</t>
  </si>
  <si>
    <t>2</t>
  </si>
  <si>
    <t>4</t>
  </si>
  <si>
    <t>8</t>
  </si>
  <si>
    <t>9</t>
  </si>
  <si>
    <t>15</t>
  </si>
  <si>
    <t>20</t>
  </si>
  <si>
    <t>21</t>
  </si>
  <si>
    <t>22</t>
  </si>
  <si>
    <t>23</t>
  </si>
  <si>
    <t>27</t>
  </si>
  <si>
    <t>29</t>
  </si>
  <si>
    <t>34</t>
  </si>
  <si>
    <t>35</t>
  </si>
  <si>
    <t>36</t>
  </si>
  <si>
    <t>151</t>
  </si>
  <si>
    <t>024</t>
  </si>
  <si>
    <t>015</t>
  </si>
  <si>
    <t>001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</si>
  <si>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</si>
  <si>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</si>
  <si>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</si>
  <si>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</si>
  <si>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</si>
  <si>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</si>
  <si>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</si>
  <si>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НАЛОГОВЫЕ И НЕНАЛОГОВЫЕ ДОХОДЫ</t>
  </si>
  <si>
    <t>код администратора</t>
  </si>
  <si>
    <t>Код группы</t>
  </si>
  <si>
    <t>Код подгруппы</t>
  </si>
  <si>
    <t>065</t>
  </si>
  <si>
    <t>Прочие доходы от компенсации затрат государства</t>
  </si>
  <si>
    <t>07</t>
  </si>
  <si>
    <t>180</t>
  </si>
  <si>
    <t>Прочие безвозмездные поступления</t>
  </si>
  <si>
    <t>Субвенции местным бюджетам на выполнение передаваемых полномочий субъектов Российской Федерации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</si>
  <si>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</si>
  <si>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</si>
  <si>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</si>
  <si>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</si>
  <si>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</si>
  <si>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7514</t>
  </si>
  <si>
    <t>Доходы, поступающие в порядке возмещения расходов, понесенных в связи с эксплуатацией имущества поселений</t>
  </si>
  <si>
    <t xml:space="preserve">Дотации бюджетам поселений на выравнивание бюджетной обеспеченности
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</si>
  <si>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</si>
  <si>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</si>
  <si>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</si>
  <si>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Доходы 
2016 года</t>
  </si>
  <si>
    <t>Прочие безвозмездные поступления в бюджеты поселений</t>
  </si>
  <si>
    <t>604</t>
  </si>
  <si>
    <t>НАЛОГИ НА ИМУЩЕСТВО</t>
  </si>
  <si>
    <t>Налог на имущество физических лиц</t>
  </si>
  <si>
    <t>Земельный налог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</si>
  <si>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</si>
  <si>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</si>
  <si>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
2017 года</t>
  </si>
  <si>
    <t>24</t>
  </si>
  <si>
    <t>25</t>
  </si>
  <si>
    <t>26</t>
  </si>
  <si>
    <t>30</t>
  </si>
  <si>
    <t>31</t>
  </si>
  <si>
    <t>32</t>
  </si>
  <si>
    <t>33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</si>
  <si>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</si>
  <si>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</si>
  <si>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</si>
  <si>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№ 4  к  решению Лебедевского сельского Совета</t>
  </si>
  <si>
    <t>Акцизы по подакцизным товарам (продукции), производимым на территории Российской Федерации</t>
  </si>
  <si>
    <t>Условно утвержденные доходы</t>
  </si>
  <si>
    <t>5</t>
  </si>
  <si>
    <t>6</t>
  </si>
  <si>
    <t>7</t>
  </si>
  <si>
    <t xml:space="preserve">депутатов  от  2015 № 0 " О бюджете Лебедевского </t>
  </si>
  <si>
    <t>сельсовета на 2016 год и плановый период 2017-2018 годов"</t>
  </si>
  <si>
    <t>Доходы 
2018 года</t>
  </si>
  <si>
    <t>043</t>
  </si>
  <si>
    <t>040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</si>
  <si>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</si>
  <si>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</si>
  <si>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Налог на имущество физических лиц, взимаемых по ставкам, применяемым к объектам налогооблажения, расположенным в границах поселений (сумма платежа (перерасчеты, недоимка и задолженность по соотвествующему платежу, в в том числе по отмененному)</t>
  </si>
  <si>
    <t>Прочие межбюджетные трансферты, передаваемые бюджетам сельских поселений</t>
  </si>
  <si>
    <t>04</t>
  </si>
  <si>
    <t>999</t>
  </si>
  <si>
    <t>2721</t>
  </si>
  <si>
    <t>Прочие межбюджетные трансферты субъектов Российской Федерации и муниципальных образований</t>
  </si>
  <si>
    <t>Прочие межбюджетные трансферты</t>
  </si>
  <si>
    <t>Доходы   Лебедевского  сельсовета на  2016 год и плановый период 2017-2018 годов</t>
  </si>
  <si>
    <t>17</t>
  </si>
  <si>
    <t>18</t>
  </si>
  <si>
    <t>19</t>
  </si>
  <si>
    <t>( тыс.руб.)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</si>
</sst>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#,##0.000"/>
    <numFmt numFmtId="168" formatCode="_-* #,##0.0_р_._-;\-* #,##0.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"/>
    <numFmt numFmtId="174" formatCode="#,##0.00000"/>
    <numFmt numFmtId="175" formatCode="#,##0.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0" borderId="10" xfId="53" applyNumberFormat="1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vertical="center" wrapText="1"/>
      <protection/>
    </xf>
    <xf numFmtId="166" fontId="4" fillId="33" borderId="10" xfId="0" applyNumberFormat="1" applyFont="1" applyFill="1" applyBorder="1" applyAlignment="1">
      <alignment/>
    </xf>
    <xf numFmtId="166" fontId="4" fillId="0" borderId="10" xfId="54" applyNumberFormat="1" applyFont="1" applyFill="1" applyBorder="1">
      <alignment/>
      <protection/>
    </xf>
    <xf numFmtId="166" fontId="4" fillId="0" borderId="11" xfId="54" applyNumberFormat="1" applyFont="1" applyFill="1" applyBorder="1">
      <alignment/>
      <protection/>
    </xf>
    <xf numFmtId="166" fontId="3" fillId="33" borderId="12" xfId="0" applyNumberFormat="1" applyFont="1" applyFill="1" applyBorder="1" applyAlignment="1">
      <alignment/>
    </xf>
    <xf numFmtId="166" fontId="4" fillId="33" borderId="12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49" fontId="8" fillId="0" borderId="14" xfId="0" applyNumberFormat="1" applyFont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6" fillId="0" borderId="16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53" applyNumberFormat="1" applyFont="1" applyFill="1" applyBorder="1" applyAlignment="1">
      <alignment vertical="top" wrapText="1"/>
      <protection/>
    </xf>
    <xf numFmtId="4" fontId="3" fillId="34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МЕСЯЧН.ОТЧЕТ Доходы.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N44" sqref="N44"/>
    </sheetView>
  </sheetViews>
  <sheetFormatPr defaultColWidth="9.00390625" defaultRowHeight="12.75"/>
  <cols>
    <col min="1" max="1" width="2.25390625" style="0" customWidth="1"/>
    <col min="2" max="3" width="3.875" style="0" customWidth="1"/>
    <col min="4" max="4" width="2.125" style="0" customWidth="1"/>
    <col min="5" max="6" width="3.75390625" style="0" customWidth="1"/>
    <col min="7" max="7" width="4.75390625" style="0" customWidth="1"/>
    <col min="8" max="8" width="3.75390625" style="0" customWidth="1"/>
    <col min="9" max="9" width="4.875" style="0" customWidth="1"/>
    <col min="10" max="10" width="3.875" style="0" customWidth="1"/>
    <col min="11" max="11" width="51.375" style="0" customWidth="1"/>
    <col min="12" max="12" width="12.25390625" style="20" customWidth="1"/>
    <col min="13" max="13" width="11.25390625" style="20" customWidth="1"/>
    <col min="14" max="14" width="12.125" style="20" customWidth="1"/>
    <col min="15" max="15" width="8.75390625" style="0" customWidth="1"/>
    <col min="16" max="16" width="13.375" style="0" customWidth="1"/>
  </cols>
  <sheetData>
    <row r="1" spans="12:16" ht="12.75">
      <c r="L1" s="69" t="s">
        <v>98</v>
      </c>
      <c r="M1" s="69"/>
      <c r="N1" s="69"/>
      <c r="O1" s="69"/>
      <c r="P1" s="69"/>
    </row>
    <row r="2" spans="12:16" ht="12.75">
      <c r="L2" s="69" t="s">
        <v>104</v>
      </c>
      <c r="M2" s="69"/>
      <c r="N2" s="69"/>
      <c r="O2" s="69"/>
      <c r="P2" s="69"/>
    </row>
    <row r="3" spans="12:16" ht="12.75">
      <c r="L3" s="69" t="s">
        <v>105</v>
      </c>
      <c r="M3" s="69"/>
      <c r="N3" s="69"/>
      <c r="O3" s="69"/>
      <c r="P3" s="69"/>
    </row>
    <row r="5" spans="1:14" s="1" customFormat="1" ht="22.5" customHeight="1">
      <c r="A5" s="14"/>
      <c r="B5" s="15"/>
      <c r="C5" s="65" t="s">
        <v>118</v>
      </c>
      <c r="D5" s="65"/>
      <c r="E5" s="65"/>
      <c r="F5" s="65"/>
      <c r="G5" s="65"/>
      <c r="H5" s="65"/>
      <c r="I5" s="65"/>
      <c r="J5" s="65"/>
      <c r="K5" s="65"/>
      <c r="L5" s="65"/>
      <c r="M5" s="22"/>
      <c r="N5" s="22"/>
    </row>
    <row r="6" spans="1:14" s="1" customFormat="1" ht="12.75">
      <c r="A6" s="14"/>
      <c r="B6" s="14"/>
      <c r="C6" s="16"/>
      <c r="D6" s="16"/>
      <c r="E6" s="16"/>
      <c r="F6" s="16"/>
      <c r="G6" s="16"/>
      <c r="H6" s="16"/>
      <c r="I6" s="16"/>
      <c r="J6" s="16"/>
      <c r="K6" s="17"/>
      <c r="L6" s="22"/>
      <c r="M6" s="22"/>
      <c r="N6" s="23" t="s">
        <v>122</v>
      </c>
    </row>
    <row r="7" spans="1:14" s="1" customFormat="1" ht="12.75" customHeight="1">
      <c r="A7" s="14"/>
      <c r="B7" s="66" t="s">
        <v>31</v>
      </c>
      <c r="C7" s="67" t="s">
        <v>30</v>
      </c>
      <c r="D7" s="67"/>
      <c r="E7" s="67"/>
      <c r="F7" s="67"/>
      <c r="G7" s="67"/>
      <c r="H7" s="67"/>
      <c r="I7" s="67"/>
      <c r="J7" s="67"/>
      <c r="K7" s="67" t="s">
        <v>9</v>
      </c>
      <c r="L7" s="63" t="s">
        <v>79</v>
      </c>
      <c r="M7" s="63" t="s">
        <v>87</v>
      </c>
      <c r="N7" s="63" t="s">
        <v>106</v>
      </c>
    </row>
    <row r="8" spans="1:14" s="1" customFormat="1" ht="12.75">
      <c r="A8" s="14"/>
      <c r="B8" s="66"/>
      <c r="C8" s="67"/>
      <c r="D8" s="67"/>
      <c r="E8" s="67"/>
      <c r="F8" s="67"/>
      <c r="G8" s="67"/>
      <c r="H8" s="67"/>
      <c r="I8" s="67"/>
      <c r="J8" s="67"/>
      <c r="K8" s="68"/>
      <c r="L8" s="64"/>
      <c r="M8" s="64"/>
      <c r="N8" s="64"/>
    </row>
    <row r="9" spans="1:14" s="1" customFormat="1" ht="90.75" customHeight="1">
      <c r="A9" s="14"/>
      <c r="B9" s="66"/>
      <c r="C9" s="18" t="s">
        <v>59</v>
      </c>
      <c r="D9" s="18" t="s">
        <v>60</v>
      </c>
      <c r="E9" s="18" t="s">
        <v>61</v>
      </c>
      <c r="F9" s="18" t="s">
        <v>0</v>
      </c>
      <c r="G9" s="18" t="s">
        <v>1</v>
      </c>
      <c r="H9" s="18" t="s">
        <v>2</v>
      </c>
      <c r="I9" s="18" t="s">
        <v>3</v>
      </c>
      <c r="J9" s="18" t="s">
        <v>4</v>
      </c>
      <c r="K9" s="68"/>
      <c r="L9" s="64"/>
      <c r="M9" s="64"/>
      <c r="N9" s="64"/>
    </row>
    <row r="10" spans="1:14" s="1" customFormat="1" ht="12.75">
      <c r="A10" s="14"/>
      <c r="B10" s="8" t="s">
        <v>17</v>
      </c>
      <c r="C10" s="13" t="s">
        <v>6</v>
      </c>
      <c r="D10" s="13">
        <v>1</v>
      </c>
      <c r="E10" s="13" t="s">
        <v>5</v>
      </c>
      <c r="F10" s="13" t="s">
        <v>5</v>
      </c>
      <c r="G10" s="13" t="s">
        <v>6</v>
      </c>
      <c r="H10" s="13" t="s">
        <v>5</v>
      </c>
      <c r="I10" s="13" t="s">
        <v>7</v>
      </c>
      <c r="J10" s="13" t="s">
        <v>6</v>
      </c>
      <c r="K10" s="10" t="s">
        <v>58</v>
      </c>
      <c r="L10" s="37">
        <f>L11+L14+L20+L26</f>
        <v>241.70999999999998</v>
      </c>
      <c r="M10" s="37">
        <f>M11+M14+M20+M26</f>
        <v>241.95</v>
      </c>
      <c r="N10" s="37">
        <f>N11+N14+N20+N26</f>
        <v>256.07</v>
      </c>
    </row>
    <row r="11" spans="1:14" s="2" customFormat="1" ht="12.75">
      <c r="A11" s="14"/>
      <c r="B11" s="8" t="s">
        <v>33</v>
      </c>
      <c r="C11" s="19" t="s">
        <v>25</v>
      </c>
      <c r="D11" s="19">
        <v>1</v>
      </c>
      <c r="E11" s="19" t="s">
        <v>8</v>
      </c>
      <c r="F11" s="19" t="s">
        <v>5</v>
      </c>
      <c r="G11" s="19" t="s">
        <v>6</v>
      </c>
      <c r="H11" s="19" t="s">
        <v>5</v>
      </c>
      <c r="I11" s="19" t="s">
        <v>7</v>
      </c>
      <c r="J11" s="19" t="s">
        <v>6</v>
      </c>
      <c r="K11" s="6" t="s">
        <v>10</v>
      </c>
      <c r="L11" s="29">
        <f>L12</f>
        <v>34.41</v>
      </c>
      <c r="M11" s="29">
        <f>M12</f>
        <v>37.75</v>
      </c>
      <c r="N11" s="29">
        <f>N12</f>
        <v>41.37</v>
      </c>
    </row>
    <row r="12" spans="1:14" s="3" customFormat="1" ht="12.75">
      <c r="A12" s="14"/>
      <c r="B12" s="8" t="s">
        <v>23</v>
      </c>
      <c r="C12" s="19" t="s">
        <v>25</v>
      </c>
      <c r="D12" s="19">
        <v>1</v>
      </c>
      <c r="E12" s="19" t="s">
        <v>8</v>
      </c>
      <c r="F12" s="19" t="s">
        <v>13</v>
      </c>
      <c r="G12" s="19" t="s">
        <v>6</v>
      </c>
      <c r="H12" s="19" t="s">
        <v>8</v>
      </c>
      <c r="I12" s="19" t="s">
        <v>7</v>
      </c>
      <c r="J12" s="19" t="s">
        <v>11</v>
      </c>
      <c r="K12" s="6" t="s">
        <v>14</v>
      </c>
      <c r="L12" s="29">
        <f>SUM(L13)</f>
        <v>34.41</v>
      </c>
      <c r="M12" s="29">
        <f>M13</f>
        <v>37.75</v>
      </c>
      <c r="N12" s="29">
        <f>SUM(N13)</f>
        <v>41.37</v>
      </c>
    </row>
    <row r="13" spans="1:14" s="3" customFormat="1" ht="65.25" customHeight="1">
      <c r="A13" s="14"/>
      <c r="B13" s="8" t="s">
        <v>34</v>
      </c>
      <c r="C13" s="19" t="s">
        <v>25</v>
      </c>
      <c r="D13" s="19">
        <v>1</v>
      </c>
      <c r="E13" s="19" t="s">
        <v>8</v>
      </c>
      <c r="F13" s="19" t="s">
        <v>13</v>
      </c>
      <c r="G13" s="19" t="s">
        <v>12</v>
      </c>
      <c r="H13" s="19" t="s">
        <v>8</v>
      </c>
      <c r="I13" s="19" t="s">
        <v>7</v>
      </c>
      <c r="J13" s="19" t="s">
        <v>11</v>
      </c>
      <c r="K13" s="21" t="s">
        <v>97</v>
      </c>
      <c r="L13" s="29">
        <v>34.41</v>
      </c>
      <c r="M13" s="29">
        <v>37.75</v>
      </c>
      <c r="N13" s="29">
        <v>41.37</v>
      </c>
    </row>
    <row r="14" spans="1:14" s="3" customFormat="1" ht="37.5" customHeight="1">
      <c r="A14" s="14"/>
      <c r="B14" s="8" t="s">
        <v>101</v>
      </c>
      <c r="C14" s="19" t="s">
        <v>6</v>
      </c>
      <c r="D14" s="19" t="s">
        <v>17</v>
      </c>
      <c r="E14" s="19" t="s">
        <v>16</v>
      </c>
      <c r="F14" s="19" t="s">
        <v>5</v>
      </c>
      <c r="G14" s="19" t="s">
        <v>6</v>
      </c>
      <c r="H14" s="19" t="s">
        <v>5</v>
      </c>
      <c r="I14" s="19" t="s">
        <v>7</v>
      </c>
      <c r="J14" s="19" t="s">
        <v>6</v>
      </c>
      <c r="K14" s="6" t="s">
        <v>72</v>
      </c>
      <c r="L14" s="29">
        <f>L16+L17+L18+L19</f>
        <v>75.8</v>
      </c>
      <c r="M14" s="29">
        <f>M16+M17+M18+M19</f>
        <v>60.699999999999996</v>
      </c>
      <c r="N14" s="29">
        <f>N16+N17+N18+N19</f>
        <v>62.699999999999996</v>
      </c>
    </row>
    <row r="15" spans="1:14" s="3" customFormat="1" ht="32.25" customHeight="1">
      <c r="A15" s="14"/>
      <c r="B15" s="8" t="s">
        <v>102</v>
      </c>
      <c r="C15" s="19" t="s">
        <v>6</v>
      </c>
      <c r="D15" s="19" t="s">
        <v>17</v>
      </c>
      <c r="E15" s="19" t="s">
        <v>16</v>
      </c>
      <c r="F15" s="19" t="s">
        <v>13</v>
      </c>
      <c r="G15" s="19" t="s">
        <v>6</v>
      </c>
      <c r="H15" s="19" t="s">
        <v>8</v>
      </c>
      <c r="I15" s="19" t="s">
        <v>7</v>
      </c>
      <c r="J15" s="19" t="s">
        <v>11</v>
      </c>
      <c r="K15" s="21" t="s">
        <v>99</v>
      </c>
      <c r="L15" s="29">
        <f>L16+L17+L18+L19</f>
        <v>75.8</v>
      </c>
      <c r="M15" s="29">
        <f>M16+M17+M18+M19</f>
        <v>60.699999999999996</v>
      </c>
      <c r="N15" s="29">
        <f>N16+N17+N18+N19</f>
        <v>62.699999999999996</v>
      </c>
    </row>
    <row r="16" spans="1:14" s="3" customFormat="1" ht="62.25" customHeight="1">
      <c r="A16" s="14"/>
      <c r="B16" s="8" t="s">
        <v>103</v>
      </c>
      <c r="C16" s="27" t="s">
        <v>52</v>
      </c>
      <c r="D16" s="27" t="s">
        <v>17</v>
      </c>
      <c r="E16" s="27" t="s">
        <v>16</v>
      </c>
      <c r="F16" s="27" t="s">
        <v>13</v>
      </c>
      <c r="G16" s="27" t="s">
        <v>68</v>
      </c>
      <c r="H16" s="27" t="s">
        <v>8</v>
      </c>
      <c r="I16" s="27" t="s">
        <v>7</v>
      </c>
      <c r="J16" s="27" t="s">
        <v>11</v>
      </c>
      <c r="K16" s="28" t="s">
        <v>85</v>
      </c>
      <c r="L16" s="30">
        <v>24.2</v>
      </c>
      <c r="M16" s="31">
        <v>22.1</v>
      </c>
      <c r="N16" s="30">
        <v>23.2</v>
      </c>
    </row>
    <row r="17" spans="1:14" s="3" customFormat="1" ht="78" customHeight="1">
      <c r="A17" s="14"/>
      <c r="B17" s="8" t="s">
        <v>35</v>
      </c>
      <c r="C17" s="27" t="s">
        <v>52</v>
      </c>
      <c r="D17" s="27" t="s">
        <v>17</v>
      </c>
      <c r="E17" s="27" t="s">
        <v>16</v>
      </c>
      <c r="F17" s="27" t="s">
        <v>13</v>
      </c>
      <c r="G17" s="27" t="s">
        <v>69</v>
      </c>
      <c r="H17" s="27" t="s">
        <v>8</v>
      </c>
      <c r="I17" s="27" t="s">
        <v>7</v>
      </c>
      <c r="J17" s="27" t="s">
        <v>11</v>
      </c>
      <c r="K17" s="28" t="s">
        <v>86</v>
      </c>
      <c r="L17" s="30">
        <v>0.5</v>
      </c>
      <c r="M17" s="31">
        <v>0.4</v>
      </c>
      <c r="N17" s="30">
        <v>0.5</v>
      </c>
    </row>
    <row r="18" spans="1:14" s="3" customFormat="1" ht="63.75" customHeight="1">
      <c r="A18" s="14"/>
      <c r="B18" s="8" t="s">
        <v>36</v>
      </c>
      <c r="C18" s="27" t="s">
        <v>52</v>
      </c>
      <c r="D18" s="27" t="s">
        <v>17</v>
      </c>
      <c r="E18" s="27" t="s">
        <v>16</v>
      </c>
      <c r="F18" s="27" t="s">
        <v>13</v>
      </c>
      <c r="G18" s="27" t="s">
        <v>70</v>
      </c>
      <c r="H18" s="27" t="s">
        <v>8</v>
      </c>
      <c r="I18" s="27" t="s">
        <v>7</v>
      </c>
      <c r="J18" s="27" t="s">
        <v>11</v>
      </c>
      <c r="K18" s="28" t="s">
        <v>95</v>
      </c>
      <c r="L18" s="30">
        <v>56</v>
      </c>
      <c r="M18" s="31">
        <v>42.6</v>
      </c>
      <c r="N18" s="30">
        <v>43.4</v>
      </c>
    </row>
    <row r="19" spans="1:14" s="3" customFormat="1" ht="63.75" customHeight="1">
      <c r="A19" s="14"/>
      <c r="B19" s="8" t="s">
        <v>26</v>
      </c>
      <c r="C19" s="27" t="s">
        <v>52</v>
      </c>
      <c r="D19" s="27" t="s">
        <v>17</v>
      </c>
      <c r="E19" s="27" t="s">
        <v>16</v>
      </c>
      <c r="F19" s="27" t="s">
        <v>13</v>
      </c>
      <c r="G19" s="27" t="s">
        <v>71</v>
      </c>
      <c r="H19" s="27" t="s">
        <v>8</v>
      </c>
      <c r="I19" s="27" t="s">
        <v>7</v>
      </c>
      <c r="J19" s="27" t="s">
        <v>11</v>
      </c>
      <c r="K19" s="28" t="s">
        <v>96</v>
      </c>
      <c r="L19" s="30">
        <v>-4.9</v>
      </c>
      <c r="M19" s="31">
        <v>-4.4</v>
      </c>
      <c r="N19" s="30">
        <v>-4.4</v>
      </c>
    </row>
    <row r="20" spans="1:14" s="3" customFormat="1" ht="12.75">
      <c r="A20" s="14"/>
      <c r="B20" s="8" t="s">
        <v>19</v>
      </c>
      <c r="C20" s="40" t="s">
        <v>25</v>
      </c>
      <c r="D20" s="40">
        <v>1</v>
      </c>
      <c r="E20" s="40" t="s">
        <v>18</v>
      </c>
      <c r="F20" s="40" t="s">
        <v>5</v>
      </c>
      <c r="G20" s="40" t="s">
        <v>6</v>
      </c>
      <c r="H20" s="40" t="s">
        <v>5</v>
      </c>
      <c r="I20" s="40" t="s">
        <v>7</v>
      </c>
      <c r="J20" s="40" t="s">
        <v>6</v>
      </c>
      <c r="K20" s="41" t="s">
        <v>82</v>
      </c>
      <c r="L20" s="29">
        <f>L21+L23</f>
        <v>45.5</v>
      </c>
      <c r="M20" s="29">
        <f>M21+M23</f>
        <v>51.5</v>
      </c>
      <c r="N20" s="29">
        <f>N21+N23</f>
        <v>54</v>
      </c>
    </row>
    <row r="21" spans="1:14" s="3" customFormat="1" ht="13.5" thickBot="1">
      <c r="A21" s="14"/>
      <c r="B21" s="8" t="s">
        <v>20</v>
      </c>
      <c r="C21" s="40" t="s">
        <v>25</v>
      </c>
      <c r="D21" s="40">
        <v>1</v>
      </c>
      <c r="E21" s="40" t="s">
        <v>18</v>
      </c>
      <c r="F21" s="40" t="s">
        <v>8</v>
      </c>
      <c r="G21" s="40" t="s">
        <v>6</v>
      </c>
      <c r="H21" s="40" t="s">
        <v>5</v>
      </c>
      <c r="I21" s="40" t="s">
        <v>7</v>
      </c>
      <c r="J21" s="40" t="s">
        <v>11</v>
      </c>
      <c r="K21" s="41" t="s">
        <v>83</v>
      </c>
      <c r="L21" s="29">
        <f>L22</f>
        <v>11.5</v>
      </c>
      <c r="M21" s="29">
        <f>M22</f>
        <v>15.5</v>
      </c>
      <c r="N21" s="29">
        <f>N22</f>
        <v>16</v>
      </c>
    </row>
    <row r="22" spans="1:14" s="3" customFormat="1" ht="39.75" customHeight="1" thickBot="1">
      <c r="A22" s="14"/>
      <c r="B22" s="8" t="s">
        <v>27</v>
      </c>
      <c r="C22" s="19" t="s">
        <v>25</v>
      </c>
      <c r="D22" s="19" t="s">
        <v>17</v>
      </c>
      <c r="E22" s="19" t="s">
        <v>18</v>
      </c>
      <c r="F22" s="19" t="s">
        <v>8</v>
      </c>
      <c r="G22" s="19" t="s">
        <v>22</v>
      </c>
      <c r="H22" s="19" t="s">
        <v>26</v>
      </c>
      <c r="I22" s="19" t="s">
        <v>7</v>
      </c>
      <c r="J22" s="19" t="s">
        <v>11</v>
      </c>
      <c r="K22" s="42" t="s">
        <v>111</v>
      </c>
      <c r="L22" s="29">
        <v>11.5</v>
      </c>
      <c r="M22" s="29">
        <v>15.5</v>
      </c>
      <c r="N22" s="29">
        <v>16</v>
      </c>
    </row>
    <row r="23" spans="1:14" s="3" customFormat="1" ht="12.75" customHeight="1" thickBot="1">
      <c r="A23" s="14"/>
      <c r="B23" s="8" t="s">
        <v>28</v>
      </c>
      <c r="C23" s="43">
        <v>182</v>
      </c>
      <c r="D23" s="44">
        <v>1</v>
      </c>
      <c r="E23" s="45" t="s">
        <v>18</v>
      </c>
      <c r="F23" s="45" t="s">
        <v>5</v>
      </c>
      <c r="G23" s="46" t="s">
        <v>6</v>
      </c>
      <c r="H23" s="47" t="s">
        <v>5</v>
      </c>
      <c r="I23" s="47" t="s">
        <v>7</v>
      </c>
      <c r="J23" s="47" t="s">
        <v>11</v>
      </c>
      <c r="K23" s="48" t="s">
        <v>84</v>
      </c>
      <c r="L23" s="29">
        <f aca="true" t="shared" si="0" ref="L23:N24">L24</f>
        <v>34</v>
      </c>
      <c r="M23" s="29">
        <f t="shared" si="0"/>
        <v>36</v>
      </c>
      <c r="N23" s="29">
        <f t="shared" si="0"/>
        <v>38</v>
      </c>
    </row>
    <row r="24" spans="1:14" s="3" customFormat="1" ht="24" customHeight="1">
      <c r="A24" s="14"/>
      <c r="B24" s="8" t="s">
        <v>37</v>
      </c>
      <c r="C24" s="49" t="s">
        <v>25</v>
      </c>
      <c r="D24" s="49" t="s">
        <v>17</v>
      </c>
      <c r="E24" s="49" t="s">
        <v>18</v>
      </c>
      <c r="F24" s="49" t="s">
        <v>18</v>
      </c>
      <c r="G24" s="49" t="s">
        <v>108</v>
      </c>
      <c r="H24" s="49" t="s">
        <v>5</v>
      </c>
      <c r="I24" s="49" t="s">
        <v>7</v>
      </c>
      <c r="J24" s="49" t="s">
        <v>11</v>
      </c>
      <c r="K24" s="50" t="s">
        <v>110</v>
      </c>
      <c r="L24" s="29">
        <f t="shared" si="0"/>
        <v>34</v>
      </c>
      <c r="M24" s="29">
        <f t="shared" si="0"/>
        <v>36</v>
      </c>
      <c r="N24" s="29">
        <f t="shared" si="0"/>
        <v>38</v>
      </c>
    </row>
    <row r="25" spans="1:14" s="3" customFormat="1" ht="48">
      <c r="A25" s="14"/>
      <c r="B25" s="8" t="s">
        <v>21</v>
      </c>
      <c r="C25" s="19" t="s">
        <v>25</v>
      </c>
      <c r="D25" s="19" t="s">
        <v>17</v>
      </c>
      <c r="E25" s="19" t="s">
        <v>18</v>
      </c>
      <c r="F25" s="19" t="s">
        <v>18</v>
      </c>
      <c r="G25" s="19" t="s">
        <v>107</v>
      </c>
      <c r="H25" s="19" t="s">
        <v>26</v>
      </c>
      <c r="I25" s="19" t="s">
        <v>7</v>
      </c>
      <c r="J25" s="19" t="s">
        <v>11</v>
      </c>
      <c r="K25" s="51" t="s">
        <v>109</v>
      </c>
      <c r="L25" s="29">
        <v>34</v>
      </c>
      <c r="M25" s="29">
        <v>36</v>
      </c>
      <c r="N25" s="29">
        <v>38</v>
      </c>
    </row>
    <row r="26" spans="1:14" s="3" customFormat="1" ht="25.5">
      <c r="A26" s="14"/>
      <c r="B26" s="8" t="s">
        <v>119</v>
      </c>
      <c r="C26" s="19" t="s">
        <v>81</v>
      </c>
      <c r="D26" s="19" t="s">
        <v>17</v>
      </c>
      <c r="E26" s="19" t="s">
        <v>27</v>
      </c>
      <c r="F26" s="19" t="s">
        <v>5</v>
      </c>
      <c r="G26" s="19" t="s">
        <v>6</v>
      </c>
      <c r="H26" s="19" t="s">
        <v>5</v>
      </c>
      <c r="I26" s="19" t="s">
        <v>7</v>
      </c>
      <c r="J26" s="19" t="s">
        <v>6</v>
      </c>
      <c r="K26" s="6" t="s">
        <v>32</v>
      </c>
      <c r="L26" s="29">
        <f aca="true" t="shared" si="1" ref="L26:N27">L27</f>
        <v>86</v>
      </c>
      <c r="M26" s="29">
        <f t="shared" si="1"/>
        <v>92</v>
      </c>
      <c r="N26" s="29">
        <f t="shared" si="1"/>
        <v>98</v>
      </c>
    </row>
    <row r="27" spans="1:14" s="3" customFormat="1" ht="12.75">
      <c r="A27" s="14"/>
      <c r="B27" s="8" t="s">
        <v>120</v>
      </c>
      <c r="C27" s="19" t="s">
        <v>81</v>
      </c>
      <c r="D27" s="19" t="s">
        <v>17</v>
      </c>
      <c r="E27" s="19" t="s">
        <v>27</v>
      </c>
      <c r="F27" s="19" t="s">
        <v>13</v>
      </c>
      <c r="G27" s="19" t="s">
        <v>6</v>
      </c>
      <c r="H27" s="19" t="s">
        <v>5</v>
      </c>
      <c r="I27" s="19" t="s">
        <v>7</v>
      </c>
      <c r="J27" s="19" t="s">
        <v>24</v>
      </c>
      <c r="K27" s="6" t="s">
        <v>63</v>
      </c>
      <c r="L27" s="29">
        <f t="shared" si="1"/>
        <v>86</v>
      </c>
      <c r="M27" s="29">
        <f t="shared" si="1"/>
        <v>92</v>
      </c>
      <c r="N27" s="29">
        <f t="shared" si="1"/>
        <v>98</v>
      </c>
    </row>
    <row r="28" spans="1:14" s="3" customFormat="1" ht="25.5">
      <c r="A28" s="14"/>
      <c r="B28" s="8" t="s">
        <v>121</v>
      </c>
      <c r="C28" s="19" t="s">
        <v>81</v>
      </c>
      <c r="D28" s="19" t="s">
        <v>17</v>
      </c>
      <c r="E28" s="19" t="s">
        <v>27</v>
      </c>
      <c r="F28" s="19" t="s">
        <v>13</v>
      </c>
      <c r="G28" s="19" t="s">
        <v>62</v>
      </c>
      <c r="H28" s="19" t="s">
        <v>26</v>
      </c>
      <c r="I28" s="19" t="s">
        <v>7</v>
      </c>
      <c r="J28" s="19" t="s">
        <v>24</v>
      </c>
      <c r="K28" s="21" t="s">
        <v>74</v>
      </c>
      <c r="L28" s="29">
        <v>86</v>
      </c>
      <c r="M28" s="29">
        <v>92</v>
      </c>
      <c r="N28" s="29">
        <v>98</v>
      </c>
    </row>
    <row r="29" spans="1:14" s="1" customFormat="1" ht="18.75" customHeight="1">
      <c r="A29" s="14"/>
      <c r="B29" s="8" t="s">
        <v>38</v>
      </c>
      <c r="C29" s="11" t="s">
        <v>81</v>
      </c>
      <c r="D29" s="11" t="s">
        <v>33</v>
      </c>
      <c r="E29" s="11" t="s">
        <v>5</v>
      </c>
      <c r="F29" s="11" t="s">
        <v>5</v>
      </c>
      <c r="G29" s="11" t="s">
        <v>6</v>
      </c>
      <c r="H29" s="11" t="s">
        <v>5</v>
      </c>
      <c r="I29" s="11" t="s">
        <v>7</v>
      </c>
      <c r="J29" s="11" t="s">
        <v>6</v>
      </c>
      <c r="K29" s="10" t="s">
        <v>53</v>
      </c>
      <c r="L29" s="32">
        <f>SUM(L30)</f>
        <v>3541.27</v>
      </c>
      <c r="M29" s="32">
        <f>M30</f>
        <v>3331.59</v>
      </c>
      <c r="N29" s="32">
        <f>N30</f>
        <v>3298.83</v>
      </c>
    </row>
    <row r="30" spans="1:14" s="1" customFormat="1" ht="25.5">
      <c r="A30" s="14"/>
      <c r="B30" s="8" t="s">
        <v>39</v>
      </c>
      <c r="C30" s="9" t="s">
        <v>81</v>
      </c>
      <c r="D30" s="9" t="s">
        <v>33</v>
      </c>
      <c r="E30" s="9" t="s">
        <v>13</v>
      </c>
      <c r="F30" s="9" t="s">
        <v>5</v>
      </c>
      <c r="G30" s="9" t="s">
        <v>6</v>
      </c>
      <c r="H30" s="9" t="s">
        <v>5</v>
      </c>
      <c r="I30" s="9" t="s">
        <v>7</v>
      </c>
      <c r="J30" s="9" t="s">
        <v>6</v>
      </c>
      <c r="K30" s="6" t="s">
        <v>54</v>
      </c>
      <c r="L30" s="33">
        <f>SUM(L31+L34+L40)</f>
        <v>3541.27</v>
      </c>
      <c r="M30" s="33">
        <f>SUM(M31+M34+M40)</f>
        <v>3331.59</v>
      </c>
      <c r="N30" s="33">
        <f>SUM(N31+N34+N40)</f>
        <v>3298.83</v>
      </c>
    </row>
    <row r="31" spans="1:14" s="1" customFormat="1" ht="25.5">
      <c r="A31" s="14"/>
      <c r="B31" s="8" t="s">
        <v>40</v>
      </c>
      <c r="C31" s="11" t="s">
        <v>81</v>
      </c>
      <c r="D31" s="11" t="s">
        <v>33</v>
      </c>
      <c r="E31" s="11" t="s">
        <v>13</v>
      </c>
      <c r="F31" s="11" t="s">
        <v>8</v>
      </c>
      <c r="G31" s="11" t="s">
        <v>6</v>
      </c>
      <c r="H31" s="11" t="s">
        <v>5</v>
      </c>
      <c r="I31" s="11" t="s">
        <v>7</v>
      </c>
      <c r="J31" s="11" t="s">
        <v>47</v>
      </c>
      <c r="K31" s="12" t="s">
        <v>55</v>
      </c>
      <c r="L31" s="32">
        <f aca="true" t="shared" si="2" ref="L31:N32">SUM(L32)</f>
        <v>2110.91</v>
      </c>
      <c r="M31" s="32">
        <f t="shared" si="2"/>
        <v>1688.73</v>
      </c>
      <c r="N31" s="32">
        <f t="shared" si="2"/>
        <v>1688.73</v>
      </c>
    </row>
    <row r="32" spans="1:14" s="1" customFormat="1" ht="12.75">
      <c r="A32" s="14"/>
      <c r="B32" s="8" t="s">
        <v>41</v>
      </c>
      <c r="C32" s="9" t="s">
        <v>81</v>
      </c>
      <c r="D32" s="9" t="s">
        <v>33</v>
      </c>
      <c r="E32" s="9" t="s">
        <v>13</v>
      </c>
      <c r="F32" s="9" t="s">
        <v>8</v>
      </c>
      <c r="G32" s="9" t="s">
        <v>50</v>
      </c>
      <c r="H32" s="9" t="s">
        <v>5</v>
      </c>
      <c r="I32" s="9" t="s">
        <v>7</v>
      </c>
      <c r="J32" s="9" t="s">
        <v>47</v>
      </c>
      <c r="K32" s="4" t="s">
        <v>56</v>
      </c>
      <c r="L32" s="54">
        <f t="shared" si="2"/>
        <v>2110.91</v>
      </c>
      <c r="M32" s="54">
        <f t="shared" si="2"/>
        <v>1688.73</v>
      </c>
      <c r="N32" s="54">
        <f t="shared" si="2"/>
        <v>1688.73</v>
      </c>
    </row>
    <row r="33" spans="1:14" s="1" customFormat="1" ht="24.75" customHeight="1">
      <c r="A33" s="14"/>
      <c r="B33" s="8" t="s">
        <v>88</v>
      </c>
      <c r="C33" s="9" t="s">
        <v>81</v>
      </c>
      <c r="D33" s="9" t="s">
        <v>33</v>
      </c>
      <c r="E33" s="9" t="s">
        <v>13</v>
      </c>
      <c r="F33" s="9" t="s">
        <v>8</v>
      </c>
      <c r="G33" s="9" t="s">
        <v>50</v>
      </c>
      <c r="H33" s="9" t="s">
        <v>26</v>
      </c>
      <c r="I33" s="9" t="s">
        <v>7</v>
      </c>
      <c r="J33" s="9" t="s">
        <v>47</v>
      </c>
      <c r="K33" s="5" t="s">
        <v>75</v>
      </c>
      <c r="L33" s="54">
        <v>2110.91</v>
      </c>
      <c r="M33" s="54">
        <v>1688.73</v>
      </c>
      <c r="N33" s="54">
        <v>1688.73</v>
      </c>
    </row>
    <row r="34" spans="1:14" s="1" customFormat="1" ht="25.5">
      <c r="A34" s="14"/>
      <c r="B34" s="8" t="s">
        <v>89</v>
      </c>
      <c r="C34" s="11" t="s">
        <v>81</v>
      </c>
      <c r="D34" s="11" t="s">
        <v>33</v>
      </c>
      <c r="E34" s="11" t="s">
        <v>13</v>
      </c>
      <c r="F34" s="11" t="s">
        <v>16</v>
      </c>
      <c r="G34" s="11" t="s">
        <v>6</v>
      </c>
      <c r="H34" s="11" t="s">
        <v>5</v>
      </c>
      <c r="I34" s="11" t="s">
        <v>7</v>
      </c>
      <c r="J34" s="11" t="s">
        <v>47</v>
      </c>
      <c r="K34" s="10" t="s">
        <v>57</v>
      </c>
      <c r="L34" s="35">
        <f>L35+L37</f>
        <v>35.669999999999995</v>
      </c>
      <c r="M34" s="35">
        <f>M35+M37</f>
        <v>33.559999999999995</v>
      </c>
      <c r="N34" s="35">
        <f>N35+N37</f>
        <v>0.8</v>
      </c>
    </row>
    <row r="35" spans="1:14" s="1" customFormat="1" ht="38.25">
      <c r="A35" s="14"/>
      <c r="B35" s="8" t="s">
        <v>90</v>
      </c>
      <c r="C35" s="9" t="s">
        <v>81</v>
      </c>
      <c r="D35" s="9" t="s">
        <v>33</v>
      </c>
      <c r="E35" s="9" t="s">
        <v>13</v>
      </c>
      <c r="F35" s="9" t="s">
        <v>16</v>
      </c>
      <c r="G35" s="9" t="s">
        <v>49</v>
      </c>
      <c r="H35" s="9" t="s">
        <v>5</v>
      </c>
      <c r="I35" s="9" t="s">
        <v>7</v>
      </c>
      <c r="J35" s="9" t="s">
        <v>47</v>
      </c>
      <c r="K35" s="6" t="s">
        <v>51</v>
      </c>
      <c r="L35" s="52">
        <f>SUM(L36)</f>
        <v>34.87</v>
      </c>
      <c r="M35" s="52">
        <f>SUM(M36)</f>
        <v>32.76</v>
      </c>
      <c r="N35" s="52">
        <f>SUM(N36)</f>
        <v>0</v>
      </c>
    </row>
    <row r="36" spans="1:14" s="1" customFormat="1" ht="30" customHeight="1">
      <c r="A36" s="14"/>
      <c r="B36" s="8" t="s">
        <v>42</v>
      </c>
      <c r="C36" s="8" t="s">
        <v>81</v>
      </c>
      <c r="D36" s="8" t="s">
        <v>33</v>
      </c>
      <c r="E36" s="8" t="s">
        <v>13</v>
      </c>
      <c r="F36" s="8" t="s">
        <v>16</v>
      </c>
      <c r="G36" s="8" t="s">
        <v>49</v>
      </c>
      <c r="H36" s="8" t="s">
        <v>26</v>
      </c>
      <c r="I36" s="8" t="s">
        <v>7</v>
      </c>
      <c r="J36" s="8" t="s">
        <v>47</v>
      </c>
      <c r="K36" s="5" t="s">
        <v>76</v>
      </c>
      <c r="L36" s="55">
        <v>34.87</v>
      </c>
      <c r="M36" s="53">
        <v>32.76</v>
      </c>
      <c r="N36" s="53">
        <v>0</v>
      </c>
    </row>
    <row r="37" spans="1:14" s="1" customFormat="1" ht="38.25">
      <c r="A37" s="14"/>
      <c r="B37" s="8" t="s">
        <v>29</v>
      </c>
      <c r="C37" s="9" t="s">
        <v>81</v>
      </c>
      <c r="D37" s="9" t="s">
        <v>33</v>
      </c>
      <c r="E37" s="9" t="s">
        <v>13</v>
      </c>
      <c r="F37" s="9" t="s">
        <v>16</v>
      </c>
      <c r="G37" s="9" t="s">
        <v>48</v>
      </c>
      <c r="H37" s="9" t="s">
        <v>5</v>
      </c>
      <c r="I37" s="9" t="s">
        <v>7</v>
      </c>
      <c r="J37" s="9" t="s">
        <v>47</v>
      </c>
      <c r="K37" s="7" t="s">
        <v>67</v>
      </c>
      <c r="L37" s="36">
        <f>SUM(L38)</f>
        <v>0.8</v>
      </c>
      <c r="M37" s="36">
        <f>SUM(M38)</f>
        <v>0.8</v>
      </c>
      <c r="N37" s="36">
        <f>SUM(N38)</f>
        <v>0.8</v>
      </c>
    </row>
    <row r="38" spans="1:14" s="1" customFormat="1" ht="38.25">
      <c r="A38" s="14"/>
      <c r="B38" s="8" t="s">
        <v>43</v>
      </c>
      <c r="C38" s="9" t="s">
        <v>81</v>
      </c>
      <c r="D38" s="9" t="s">
        <v>33</v>
      </c>
      <c r="E38" s="9" t="s">
        <v>13</v>
      </c>
      <c r="F38" s="9" t="s">
        <v>16</v>
      </c>
      <c r="G38" s="9" t="s">
        <v>48</v>
      </c>
      <c r="H38" s="9" t="s">
        <v>26</v>
      </c>
      <c r="I38" s="9" t="s">
        <v>7</v>
      </c>
      <c r="J38" s="9" t="s">
        <v>47</v>
      </c>
      <c r="K38" s="7" t="s">
        <v>77</v>
      </c>
      <c r="L38" s="36">
        <f>L39</f>
        <v>0.8</v>
      </c>
      <c r="M38" s="36">
        <f>M39</f>
        <v>0.8</v>
      </c>
      <c r="N38" s="36">
        <f>N39</f>
        <v>0.8</v>
      </c>
    </row>
    <row r="39" spans="1:14" s="1" customFormat="1" ht="38.25">
      <c r="A39" s="14"/>
      <c r="B39" s="8" t="s">
        <v>91</v>
      </c>
      <c r="C39" s="8" t="s">
        <v>81</v>
      </c>
      <c r="D39" s="8" t="s">
        <v>33</v>
      </c>
      <c r="E39" s="8" t="s">
        <v>13</v>
      </c>
      <c r="F39" s="8" t="s">
        <v>16</v>
      </c>
      <c r="G39" s="8" t="s">
        <v>48</v>
      </c>
      <c r="H39" s="8" t="s">
        <v>26</v>
      </c>
      <c r="I39" s="8" t="s">
        <v>73</v>
      </c>
      <c r="J39" s="8" t="s">
        <v>47</v>
      </c>
      <c r="K39" s="5" t="s">
        <v>78</v>
      </c>
      <c r="L39" s="34">
        <v>0.8</v>
      </c>
      <c r="M39" s="29">
        <v>0.8</v>
      </c>
      <c r="N39" s="29">
        <v>0.8</v>
      </c>
    </row>
    <row r="40" spans="1:14" s="1" customFormat="1" ht="25.5">
      <c r="A40" s="14"/>
      <c r="B40" s="57" t="s">
        <v>92</v>
      </c>
      <c r="C40" s="57" t="s">
        <v>81</v>
      </c>
      <c r="D40" s="57" t="s">
        <v>33</v>
      </c>
      <c r="E40" s="57" t="s">
        <v>13</v>
      </c>
      <c r="F40" s="57" t="s">
        <v>113</v>
      </c>
      <c r="G40" s="57" t="s">
        <v>6</v>
      </c>
      <c r="H40" s="57" t="s">
        <v>5</v>
      </c>
      <c r="I40" s="57" t="s">
        <v>6</v>
      </c>
      <c r="J40" s="57" t="s">
        <v>47</v>
      </c>
      <c r="K40" s="58" t="s">
        <v>116</v>
      </c>
      <c r="L40" s="59">
        <f aca="true" t="shared" si="3" ref="L40:N41">L41</f>
        <v>1394.69</v>
      </c>
      <c r="M40" s="37">
        <f t="shared" si="3"/>
        <v>1609.3</v>
      </c>
      <c r="N40" s="37">
        <f t="shared" si="3"/>
        <v>1609.3</v>
      </c>
    </row>
    <row r="41" spans="1:14" s="1" customFormat="1" ht="12.75">
      <c r="A41" s="14"/>
      <c r="B41" s="8" t="s">
        <v>93</v>
      </c>
      <c r="C41" s="8" t="s">
        <v>81</v>
      </c>
      <c r="D41" s="8" t="s">
        <v>33</v>
      </c>
      <c r="E41" s="8" t="s">
        <v>13</v>
      </c>
      <c r="F41" s="8" t="s">
        <v>113</v>
      </c>
      <c r="G41" s="8" t="s">
        <v>114</v>
      </c>
      <c r="H41" s="8" t="s">
        <v>5</v>
      </c>
      <c r="I41" s="8" t="s">
        <v>7</v>
      </c>
      <c r="J41" s="8" t="s">
        <v>47</v>
      </c>
      <c r="K41" s="5" t="s">
        <v>117</v>
      </c>
      <c r="L41" s="55">
        <f t="shared" si="3"/>
        <v>1394.69</v>
      </c>
      <c r="M41" s="34">
        <f t="shared" si="3"/>
        <v>1609.3</v>
      </c>
      <c r="N41" s="34">
        <f t="shared" si="3"/>
        <v>1609.3</v>
      </c>
    </row>
    <row r="42" spans="1:14" s="1" customFormat="1" ht="25.5">
      <c r="A42" s="14"/>
      <c r="B42" s="8" t="s">
        <v>94</v>
      </c>
      <c r="C42" s="8" t="s">
        <v>81</v>
      </c>
      <c r="D42" s="8" t="s">
        <v>33</v>
      </c>
      <c r="E42" s="8" t="s">
        <v>13</v>
      </c>
      <c r="F42" s="8" t="s">
        <v>113</v>
      </c>
      <c r="G42" s="8" t="s">
        <v>114</v>
      </c>
      <c r="H42" s="8" t="s">
        <v>26</v>
      </c>
      <c r="I42" s="8" t="s">
        <v>115</v>
      </c>
      <c r="J42" s="8" t="s">
        <v>47</v>
      </c>
      <c r="K42" s="5" t="s">
        <v>112</v>
      </c>
      <c r="L42" s="55">
        <v>1394.69</v>
      </c>
      <c r="M42" s="29">
        <v>1609.3</v>
      </c>
      <c r="N42" s="29">
        <v>1609.3</v>
      </c>
    </row>
    <row r="43" spans="1:14" s="1" customFormat="1" ht="14.25" customHeight="1">
      <c r="A43" s="14"/>
      <c r="B43" s="8" t="s">
        <v>44</v>
      </c>
      <c r="C43" s="24" t="s">
        <v>81</v>
      </c>
      <c r="D43" s="24" t="s">
        <v>33</v>
      </c>
      <c r="E43" s="24" t="s">
        <v>64</v>
      </c>
      <c r="F43" s="24" t="s">
        <v>5</v>
      </c>
      <c r="G43" s="24" t="s">
        <v>6</v>
      </c>
      <c r="H43" s="24" t="s">
        <v>5</v>
      </c>
      <c r="I43" s="24" t="s">
        <v>7</v>
      </c>
      <c r="J43" s="24" t="s">
        <v>65</v>
      </c>
      <c r="K43" s="25" t="s">
        <v>66</v>
      </c>
      <c r="L43" s="37">
        <f>L44</f>
        <v>0</v>
      </c>
      <c r="M43" s="38">
        <f>M44</f>
        <v>0</v>
      </c>
      <c r="N43" s="38">
        <f>N44</f>
        <v>0</v>
      </c>
    </row>
    <row r="44" spans="1:14" s="1" customFormat="1" ht="13.5" customHeight="1">
      <c r="A44" s="14"/>
      <c r="B44" s="8" t="s">
        <v>45</v>
      </c>
      <c r="C44" s="26" t="s">
        <v>81</v>
      </c>
      <c r="D44" s="26" t="s">
        <v>33</v>
      </c>
      <c r="E44" s="26" t="s">
        <v>64</v>
      </c>
      <c r="F44" s="26" t="s">
        <v>15</v>
      </c>
      <c r="G44" s="26" t="s">
        <v>6</v>
      </c>
      <c r="H44" s="26" t="s">
        <v>26</v>
      </c>
      <c r="I44" s="26" t="s">
        <v>7</v>
      </c>
      <c r="J44" s="26" t="s">
        <v>65</v>
      </c>
      <c r="K44" s="39" t="s">
        <v>80</v>
      </c>
      <c r="L44" s="34">
        <v>0</v>
      </c>
      <c r="M44" s="36">
        <v>0</v>
      </c>
      <c r="N44" s="36">
        <v>0</v>
      </c>
    </row>
    <row r="45" spans="1:14" s="1" customFormat="1" ht="13.5" customHeight="1">
      <c r="A45" s="14"/>
      <c r="B45" s="8" t="s">
        <v>46</v>
      </c>
      <c r="C45" s="26" t="s">
        <v>81</v>
      </c>
      <c r="D45" s="26" t="s">
        <v>33</v>
      </c>
      <c r="E45" s="26" t="s">
        <v>64</v>
      </c>
      <c r="F45" s="26" t="s">
        <v>15</v>
      </c>
      <c r="G45" s="26" t="s">
        <v>22</v>
      </c>
      <c r="H45" s="26" t="s">
        <v>26</v>
      </c>
      <c r="I45" s="26" t="s">
        <v>7</v>
      </c>
      <c r="J45" s="26" t="s">
        <v>65</v>
      </c>
      <c r="K45" s="39" t="s">
        <v>80</v>
      </c>
      <c r="L45" s="34">
        <v>0</v>
      </c>
      <c r="M45" s="34">
        <v>0</v>
      </c>
      <c r="N45" s="34">
        <v>0</v>
      </c>
    </row>
    <row r="46" spans="1:14" s="1" customFormat="1" ht="16.5" customHeight="1">
      <c r="A46" s="14"/>
      <c r="B46" s="8"/>
      <c r="C46" s="26"/>
      <c r="D46" s="26"/>
      <c r="E46" s="26"/>
      <c r="F46" s="26"/>
      <c r="G46" s="26"/>
      <c r="H46" s="26"/>
      <c r="I46" s="26"/>
      <c r="J46" s="26"/>
      <c r="K46" s="39" t="s">
        <v>100</v>
      </c>
      <c r="L46" s="34"/>
      <c r="M46" s="53">
        <v>91.63</v>
      </c>
      <c r="N46" s="36">
        <v>187.1</v>
      </c>
    </row>
    <row r="47" spans="1:14" s="1" customFormat="1" ht="15.75" customHeight="1">
      <c r="A47" s="14"/>
      <c r="B47" s="60"/>
      <c r="C47" s="61"/>
      <c r="D47" s="61"/>
      <c r="E47" s="61"/>
      <c r="F47" s="61"/>
      <c r="G47" s="61"/>
      <c r="H47" s="61"/>
      <c r="I47" s="61"/>
      <c r="J47" s="61"/>
      <c r="K47" s="62"/>
      <c r="L47" s="56">
        <f>L29+L10</f>
        <v>3782.98</v>
      </c>
      <c r="M47" s="59">
        <f>M29+M10+M46</f>
        <v>3665.17</v>
      </c>
      <c r="N47" s="37">
        <f>N29+N10+N46</f>
        <v>3742</v>
      </c>
    </row>
    <row r="48" ht="12.75" customHeight="1"/>
  </sheetData>
  <sheetProtection/>
  <mergeCells count="11">
    <mergeCell ref="L1:P1"/>
    <mergeCell ref="L2:P2"/>
    <mergeCell ref="L3:P3"/>
    <mergeCell ref="B47:K47"/>
    <mergeCell ref="M7:M9"/>
    <mergeCell ref="N7:N9"/>
    <mergeCell ref="C5:L5"/>
    <mergeCell ref="B7:B9"/>
    <mergeCell ref="L7:L9"/>
    <mergeCell ref="K7:K9"/>
    <mergeCell ref="C7:J8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DNA7 X64</cp:lastModifiedBy>
  <cp:lastPrinted>2014-12-29T02:00:38Z</cp:lastPrinted>
  <dcterms:created xsi:type="dcterms:W3CDTF">2004-12-17T06:13:59Z</dcterms:created>
  <dcterms:modified xsi:type="dcterms:W3CDTF">2015-11-10T00:54:34Z</dcterms:modified>
  <cp:category/>
  <cp:version/>
  <cp:contentType/>
  <cp:contentStatus/>
</cp:coreProperties>
</file>